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<sst xmlns="http://schemas.openxmlformats.org/spreadsheetml/2006/main" count="56" uniqueCount="54">
  <si>
    <t>ПРЕДСЕДАТЕЛ НА АСОЦИАЦИЯ ПО ВиК - Перник,</t>
  </si>
  <si>
    <t>ИРЕНА СОКОЛОВА</t>
  </si>
  <si>
    <t>ЗА 2019 ГОДИНА</t>
  </si>
  <si>
    <t>НА АСОЦИАЦИЯ ПО В И К НА ОБОСОБЕНАТА ТЕРИТОРИЯ,</t>
  </si>
  <si>
    <t>ОБСЛУЖВАНА ОТ "Водоснабдяване и канализация" ООД - Перник</t>
  </si>
  <si>
    <t>№ ПО РЕД</t>
  </si>
  <si>
    <t>ВИД РАЗХОД</t>
  </si>
  <si>
    <t>ГОДИШЕН РАЗМЕР В ЛЕВА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</si>
  <si>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</si>
  <si>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</si>
  <si>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</si>
  <si>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</si>
  <si>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</si>
  <si>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</si>
  <si>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</si>
  <si>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</si>
  <si>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</si>
  <si>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</si>
  <si>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</si>
  <si>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</si>
  <si>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</si>
  <si>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</si>
  <si>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</si>
  <si>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</si>
  <si>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</si>
  <si>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(гр.договори и др.)</t>
  </si>
  <si>
    <t xml:space="preserve">   - задължителни осигурителни вноски от работодатели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</si>
  <si>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</si>
  <si>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</si>
  <si>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</si>
  <si>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</si>
  <si>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</si>
  <si>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</si>
  <si>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</si>
  <si>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</si>
  <si>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</si>
  <si>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ОБЩО СРЕДСТВА ЗА 2019 ГОДИНА НЕОБХОДИМИ КАТО БЮДЖЕТНО САЛДО (+/-)        (І. - ІІ.)</t>
  </si>
  <si>
    <t>IV.</t>
  </si>
  <si>
    <t xml:space="preserve">ФИНАНСИРАНЕ </t>
  </si>
  <si>
    <t>Външно финансиране</t>
  </si>
  <si>
    <t>2.</t>
  </si>
  <si>
    <t>Депозити и средства по сметки – нето (+/-)</t>
  </si>
  <si>
    <t>2.1.</t>
  </si>
  <si>
    <t>Наличност от началото на периода (+)</t>
  </si>
  <si>
    <t>2.2.</t>
  </si>
  <si>
    <t>Наличност по сметки в края на периода (-)</t>
  </si>
  <si>
    <t>Касови наличности – нето (+/-)</t>
  </si>
  <si>
    <t>3.1.</t>
  </si>
  <si>
    <t>Наличност в касата в лева в началото на периода (+)</t>
  </si>
  <si>
    <t>3.2.</t>
  </si>
  <si>
    <t>Наличност в касата в левове в края на периода (-)</t>
  </si>
  <si>
    <t xml:space="preserve">  БЮДЖЕТ</t>
  </si>
  <si>
    <t>УТВЪРДИЛ:         /П/</t>
  </si>
  <si>
    <t xml:space="preserve">                   /Румяна Мирчева - Главен секретар АВиК/        /П/                                           /Кристина Георгиева - Финансов експерт АВиК/ /П/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</si>
</sst>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&quot; &quot;[$лв.-402]"/>
    <numFmt numFmtId="165" formatCode="d&quot;.&quot;m&quot;.&quot;yyyy"/>
    <numFmt numFmtId="166" formatCode="#,##0.00\ &quot;лв.&quot;"/>
    <numFmt numFmtId="167" formatCode="#,##0.00\ &quot;лв&quot;"/>
    <numFmt numFmtId="168" formatCode="d&quot;.&quot;m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Hebar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 CYR"/>
      <family val="0"/>
    </font>
    <font>
      <b/>
      <i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164" fontId="56" fillId="0" borderId="15" xfId="0" applyNumberFormat="1" applyFont="1" applyBorder="1" applyAlignment="1">
      <alignment vertical="top" wrapText="1"/>
    </xf>
    <xf numFmtId="0" fontId="57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164" fontId="58" fillId="0" borderId="15" xfId="0" applyNumberFormat="1" applyFont="1" applyBorder="1" applyAlignment="1">
      <alignment horizontal="right" vertical="center" wrapText="1"/>
    </xf>
    <xf numFmtId="164" fontId="58" fillId="33" borderId="15" xfId="0" applyNumberFormat="1" applyFont="1" applyFill="1" applyBorder="1" applyAlignment="1">
      <alignment horizontal="right" vertical="center" wrapText="1"/>
    </xf>
    <xf numFmtId="0" fontId="57" fillId="0" borderId="16" xfId="0" applyFont="1" applyBorder="1" applyAlignment="1">
      <alignment horizontal="center" vertical="center"/>
    </xf>
    <xf numFmtId="164" fontId="56" fillId="34" borderId="15" xfId="0" applyNumberFormat="1" applyFont="1" applyFill="1" applyBorder="1" applyAlignment="1">
      <alignment vertical="top" wrapText="1"/>
    </xf>
    <xf numFmtId="0" fontId="54" fillId="0" borderId="13" xfId="0" applyFont="1" applyBorder="1" applyAlignment="1">
      <alignment horizontal="right" vertical="center"/>
    </xf>
    <xf numFmtId="164" fontId="58" fillId="35" borderId="15" xfId="0" applyNumberFormat="1" applyFont="1" applyFill="1" applyBorder="1" applyAlignment="1">
      <alignment horizontal="right"/>
    </xf>
    <xf numFmtId="0" fontId="59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vertical="center" wrapText="1"/>
    </xf>
    <xf numFmtId="164" fontId="61" fillId="33" borderId="15" xfId="0" applyNumberFormat="1" applyFont="1" applyFill="1" applyBorder="1" applyAlignment="1">
      <alignment horizontal="right"/>
    </xf>
    <xf numFmtId="165" fontId="59" fillId="0" borderId="13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164" fontId="58" fillId="0" borderId="15" xfId="0" applyNumberFormat="1" applyFont="1" applyBorder="1" applyAlignment="1">
      <alignment horizontal="right"/>
    </xf>
    <xf numFmtId="0" fontId="62" fillId="33" borderId="14" xfId="55" applyFont="1" applyFill="1" applyBorder="1" applyAlignment="1">
      <alignment vertical="center"/>
    </xf>
    <xf numFmtId="164" fontId="60" fillId="0" borderId="15" xfId="0" applyNumberFormat="1" applyFont="1" applyBorder="1" applyAlignment="1">
      <alignment vertical="top" wrapText="1"/>
    </xf>
    <xf numFmtId="0" fontId="62" fillId="33" borderId="14" xfId="55" applyFont="1" applyFill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166" fontId="3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166" fontId="2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vertical="center" wrapText="1"/>
    </xf>
    <xf numFmtId="164" fontId="61" fillId="0" borderId="22" xfId="0" applyNumberFormat="1" applyFont="1" applyBorder="1" applyAlignment="1">
      <alignment horizontal="right"/>
    </xf>
    <xf numFmtId="164" fontId="61" fillId="0" borderId="19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 vertical="center"/>
    </xf>
    <xf numFmtId="0" fontId="7" fillId="36" borderId="24" xfId="55" applyFont="1" applyFill="1" applyBorder="1" applyAlignment="1">
      <alignment horizontal="left" wrapText="1"/>
    </xf>
    <xf numFmtId="167" fontId="6" fillId="0" borderId="25" xfId="0" applyNumberFormat="1" applyFont="1" applyBorder="1" applyAlignment="1">
      <alignment horizontal="right"/>
    </xf>
    <xf numFmtId="168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2" fontId="63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2019%20(1)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_на_бюджет_2018"/>
      <sheetName val="Подробно_описание_2018"/>
      <sheetName val="съотношение_"/>
    </sheetNames>
    <sheetDataSet>
      <sheetData sheetId="1">
        <row r="9">
          <cell r="C9">
            <v>13320</v>
          </cell>
          <cell r="D9">
            <v>2530.8</v>
          </cell>
        </row>
        <row r="10">
          <cell r="C10">
            <v>11520</v>
          </cell>
          <cell r="D10">
            <v>2188.8</v>
          </cell>
        </row>
        <row r="11">
          <cell r="C11">
            <v>11520</v>
          </cell>
          <cell r="D11">
            <v>2188.8</v>
          </cell>
        </row>
        <row r="14">
          <cell r="D14">
            <v>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E30" sqref="E30"/>
    </sheetView>
  </sheetViews>
  <sheetFormatPr defaultColWidth="9.140625" defaultRowHeight="15"/>
  <cols>
    <col min="2" max="2" width="119.00390625" style="0" customWidth="1"/>
    <col min="3" max="3" width="18.28125" style="0" bestFit="1" customWidth="1"/>
  </cols>
  <sheetData>
    <row r="1" spans="1:3" ht="15">
      <c r="A1" s="1"/>
      <c r="B1" s="2" t="s">
        <v>52</v>
      </c>
      <c r="C1" s="1"/>
    </row>
    <row r="2" spans="1:3" ht="15">
      <c r="A2" s="1"/>
      <c r="B2" s="2" t="s">
        <v>0</v>
      </c>
      <c r="C2" s="1"/>
    </row>
    <row r="3" spans="1:3" ht="15">
      <c r="A3" s="1"/>
      <c r="B3" s="3" t="s">
        <v>1</v>
      </c>
      <c r="C3" s="1"/>
    </row>
    <row r="4" spans="1:3" ht="15">
      <c r="A4" s="46" t="s">
        <v>51</v>
      </c>
      <c r="B4" s="46"/>
      <c r="C4" s="46"/>
    </row>
    <row r="5" spans="1:3" ht="15">
      <c r="A5" s="46" t="s">
        <v>2</v>
      </c>
      <c r="B5" s="46"/>
      <c r="C5" s="46"/>
    </row>
    <row r="6" spans="1:3" ht="15">
      <c r="A6" s="46" t="s">
        <v>3</v>
      </c>
      <c r="B6" s="46"/>
      <c r="C6" s="46"/>
    </row>
    <row r="7" spans="1:3" ht="15.75" thickBot="1">
      <c r="A7" s="47" t="s">
        <v>4</v>
      </c>
      <c r="B7" s="47"/>
      <c r="C7" s="47"/>
    </row>
    <row r="8" spans="1:3" ht="25.5">
      <c r="A8" s="4" t="s">
        <v>5</v>
      </c>
      <c r="B8" s="5" t="s">
        <v>6</v>
      </c>
      <c r="C8" s="6" t="s">
        <v>7</v>
      </c>
    </row>
    <row r="9" spans="1:3" ht="15.75">
      <c r="A9" s="7" t="s">
        <v>8</v>
      </c>
      <c r="B9" s="8" t="s">
        <v>9</v>
      </c>
      <c r="C9" s="9">
        <f>SUM(C10:C11)</f>
        <v>42857.14</v>
      </c>
    </row>
    <row r="10" spans="1:3" ht="15.75">
      <c r="A10" s="10" t="s">
        <v>10</v>
      </c>
      <c r="B10" s="11" t="s">
        <v>11</v>
      </c>
      <c r="C10" s="12">
        <v>15000</v>
      </c>
    </row>
    <row r="11" spans="1:3" ht="30">
      <c r="A11" s="10" t="s">
        <v>12</v>
      </c>
      <c r="B11" s="11" t="s">
        <v>13</v>
      </c>
      <c r="C11" s="13">
        <v>27857.14</v>
      </c>
    </row>
    <row r="12" spans="1:3" ht="15.75">
      <c r="A12" s="14" t="s">
        <v>14</v>
      </c>
      <c r="B12" s="11" t="s">
        <v>15</v>
      </c>
      <c r="C12" s="12">
        <v>0</v>
      </c>
    </row>
    <row r="13" spans="1:3" ht="15.75">
      <c r="A13" s="14" t="s">
        <v>16</v>
      </c>
      <c r="B13" s="11" t="s">
        <v>17</v>
      </c>
      <c r="C13" s="12">
        <v>0</v>
      </c>
    </row>
    <row r="14" spans="1:3" ht="15.75">
      <c r="A14" s="7" t="s">
        <v>18</v>
      </c>
      <c r="B14" s="8" t="s">
        <v>19</v>
      </c>
      <c r="C14" s="15">
        <v>57016.4</v>
      </c>
    </row>
    <row r="15" spans="1:3" ht="15.75">
      <c r="A15" s="16" t="s">
        <v>20</v>
      </c>
      <c r="B15" s="8" t="s">
        <v>21</v>
      </c>
      <c r="C15" s="15">
        <f>C16+C20</f>
        <v>57016.4</v>
      </c>
    </row>
    <row r="16" spans="1:3" ht="15.75">
      <c r="A16" s="16" t="s">
        <v>22</v>
      </c>
      <c r="B16" s="8" t="s">
        <v>23</v>
      </c>
      <c r="C16" s="17">
        <f>C17+C18+C19</f>
        <v>45616.4</v>
      </c>
    </row>
    <row r="17" spans="1:3" ht="15.75">
      <c r="A17" s="18"/>
      <c r="B17" s="19" t="s">
        <v>24</v>
      </c>
      <c r="C17" s="20">
        <f>'[1]Подробно_описание_2018'!C9+'[1]Подробно_описание_2018'!C10+'[1]Подробно_описание_2018'!C11</f>
        <v>36360</v>
      </c>
    </row>
    <row r="18" spans="1:3" ht="15.75">
      <c r="A18" s="21"/>
      <c r="B18" s="19" t="s">
        <v>25</v>
      </c>
      <c r="C18" s="20">
        <v>2000</v>
      </c>
    </row>
    <row r="19" spans="1:3" ht="15.75">
      <c r="A19" s="21"/>
      <c r="B19" s="22" t="s">
        <v>26</v>
      </c>
      <c r="C19" s="20">
        <f>'[1]Подробно_описание_2018'!D9+'[1]Подробно_описание_2018'!D10+'[1]Подробно_описание_2018'!D11+'[1]Подробно_описание_2018'!D14</f>
        <v>7256.400000000001</v>
      </c>
    </row>
    <row r="20" spans="1:3" ht="15.75">
      <c r="A20" s="16" t="s">
        <v>27</v>
      </c>
      <c r="B20" s="23" t="s">
        <v>28</v>
      </c>
      <c r="C20" s="24">
        <f>SUM(C21:C26)</f>
        <v>11400</v>
      </c>
    </row>
    <row r="21" spans="1:3" ht="15">
      <c r="A21" s="18"/>
      <c r="B21" s="25" t="s">
        <v>29</v>
      </c>
      <c r="C21" s="26">
        <v>2000</v>
      </c>
    </row>
    <row r="22" spans="1:3" ht="15">
      <c r="A22" s="18"/>
      <c r="B22" s="25" t="s">
        <v>30</v>
      </c>
      <c r="C22" s="26">
        <v>2000</v>
      </c>
    </row>
    <row r="23" spans="1:3" ht="15">
      <c r="A23" s="18"/>
      <c r="B23" s="27" t="s">
        <v>31</v>
      </c>
      <c r="C23" s="26">
        <v>2600</v>
      </c>
    </row>
    <row r="24" spans="1:3" ht="15">
      <c r="A24" s="18"/>
      <c r="B24" s="25" t="s">
        <v>32</v>
      </c>
      <c r="C24" s="26">
        <v>2100</v>
      </c>
    </row>
    <row r="25" spans="1:3" ht="15">
      <c r="A25" s="18"/>
      <c r="B25" s="27" t="s">
        <v>33</v>
      </c>
      <c r="C25" s="26">
        <v>300</v>
      </c>
    </row>
    <row r="26" spans="1:3" ht="15">
      <c r="A26" s="18"/>
      <c r="B26" s="25" t="s">
        <v>34</v>
      </c>
      <c r="C26" s="26">
        <v>2400</v>
      </c>
    </row>
    <row r="27" spans="1:3" ht="18.75">
      <c r="A27" s="28" t="s">
        <v>35</v>
      </c>
      <c r="B27" s="29" t="s">
        <v>36</v>
      </c>
      <c r="C27" s="30">
        <f>C9-C14</f>
        <v>-14159.260000000002</v>
      </c>
    </row>
    <row r="28" spans="1:3" ht="18.75">
      <c r="A28" s="31" t="s">
        <v>37</v>
      </c>
      <c r="B28" s="32" t="s">
        <v>38</v>
      </c>
      <c r="C28" s="30">
        <v>14159.26</v>
      </c>
    </row>
    <row r="29" spans="1:3" ht="15.75">
      <c r="A29" s="33" t="s">
        <v>10</v>
      </c>
      <c r="B29" s="34" t="s">
        <v>39</v>
      </c>
      <c r="C29" s="35">
        <v>0</v>
      </c>
    </row>
    <row r="30" spans="1:3" ht="15.75">
      <c r="A30" s="33" t="s">
        <v>40</v>
      </c>
      <c r="B30" s="36" t="s">
        <v>41</v>
      </c>
      <c r="C30" s="35">
        <f>SUM(C31:C32)</f>
        <v>14152.91</v>
      </c>
    </row>
    <row r="31" spans="1:3" ht="15.75">
      <c r="A31" s="33" t="s">
        <v>42</v>
      </c>
      <c r="B31" s="36" t="s">
        <v>43</v>
      </c>
      <c r="C31" s="37">
        <v>20038.94</v>
      </c>
    </row>
    <row r="32" spans="1:3" ht="15.75">
      <c r="A32" s="33" t="s">
        <v>44</v>
      </c>
      <c r="B32" s="36" t="s">
        <v>45</v>
      </c>
      <c r="C32" s="38">
        <v>-5886.03</v>
      </c>
    </row>
    <row r="33" spans="1:3" ht="15.75">
      <c r="A33" s="33" t="s">
        <v>14</v>
      </c>
      <c r="B33" s="36" t="s">
        <v>46</v>
      </c>
      <c r="C33" s="35">
        <f>SUM(C34:C35)</f>
        <v>6.349999999999994</v>
      </c>
    </row>
    <row r="34" spans="1:3" ht="15.75">
      <c r="A34" s="33" t="s">
        <v>47</v>
      </c>
      <c r="B34" s="36" t="s">
        <v>48</v>
      </c>
      <c r="C34" s="39">
        <v>166.35</v>
      </c>
    </row>
    <row r="35" spans="1:3" ht="16.5" thickBot="1">
      <c r="A35" s="40" t="s">
        <v>49</v>
      </c>
      <c r="B35" s="41" t="s">
        <v>50</v>
      </c>
      <c r="C35" s="42">
        <f>-160</f>
        <v>-160</v>
      </c>
    </row>
    <row r="36" spans="1:3" ht="19.5">
      <c r="A36" s="43"/>
      <c r="B36" s="44" t="s">
        <v>53</v>
      </c>
      <c r="C36" s="45"/>
    </row>
  </sheetData>
  <sheetProtection/>
  <mergeCells count="4">
    <mergeCell ref="A4:C4"/>
    <mergeCell ref="A5:C5"/>
    <mergeCell ref="A6:C6"/>
    <mergeCell ref="A7:C7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2019-01-16T12:58:47Z</cp:lastPrinted>
  <dcterms:created xsi:type="dcterms:W3CDTF">2019-01-16T11:44:49Z</dcterms:created>
  <dcterms:modified xsi:type="dcterms:W3CDTF">2019-01-17T09:06:45Z</dcterms:modified>
  <cp:category/>
  <cp:version/>
  <cp:contentType/>
  <cp:contentStatus/>
</cp:coreProperties>
</file>